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29-2025\1 výzva\"/>
    </mc:Choice>
  </mc:AlternateContent>
  <xr:revisionPtr revIDLastSave="0" documentId="13_ncr:1_{65FFA260-327A-44BB-BEB3-456C3D8542E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S7" i="1"/>
  <c r="P7" i="1"/>
  <c r="Q11" i="1" s="1"/>
  <c r="R11" i="1" l="1"/>
  <c r="T7" i="1"/>
</calcChain>
</file>

<file path=xl/sharedStrings.xml><?xml version="1.0" encoding="utf-8"?>
<sst xmlns="http://schemas.openxmlformats.org/spreadsheetml/2006/main" count="52" uniqueCount="44">
  <si>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</si>
  <si>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</si>
  <si>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</si>
  <si>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</si>
  <si>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</si>
  <si>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</si>
  <si>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</si>
  <si>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</si>
  <si>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</si>
  <si>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</si>
  <si>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</si>
  <si>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</si>
  <si>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</si>
  <si>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</si>
  <si>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</si>
  <si>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</si>
  <si>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</si>
  <si>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</si>
  <si>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</si>
  <si>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</si>
  <si>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</si>
  <si>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</si>
  <si>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</si>
  <si>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</si>
  <si>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</si>
  <si>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</si>
  <si>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</si>
  <si>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</si>
  <si>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</si>
  <si>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</si>
  <si>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ks</t>
  </si>
  <si>
    <r>
      <t xml:space="preserve">Termín dodání 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</si>
  <si>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Příloha č. 2 Kupní smlouvy - Technická specifikace
Audiovizuální technika (II.) 029 - 2025</t>
  </si>
  <si>
    <t>30 dní</t>
  </si>
  <si>
    <t>Ing. Jiří Basl, Ph.D.,
Tel.: 37763 4249, 
603 216 039</t>
  </si>
  <si>
    <t>Pokud financováno z projektových prostředků, pak ŘEŠITEL uvede: NÁZEV A ČÍSLO DOTAČNÍHO PROJEKTU</t>
  </si>
  <si>
    <t>Komplet vybavení AV technikou místnosti EZ 303</t>
  </si>
  <si>
    <t>Univerzitní 26, 
301 00 Plzeň,
Fakulta elektrotechnická - RICE,
místnost EZ 303</t>
  </si>
  <si>
    <t>Dodání včetně kompletní montáže, kabeláže, instalačního materiálu a odzkoušení na místě.
Záruka na dotykový panel 5 let,
on-site servis.
Záruka na průmyslový displej 5 let, 
on-site servis.</t>
  </si>
  <si>
    <r>
      <t xml:space="preserve">Komplet vybavení místnosti EZ 303 AV technikou. 
Komplet se skládá z dotykového panelu, průmyslového displeje a videokonferenční kamery. 
Vybavení musí být dodáno včetně montáže, kabeláže a odzkoušení na místě.
</t>
    </r>
    <r>
      <rPr>
        <b/>
        <sz val="11"/>
        <color theme="1"/>
        <rFont val="Calibri"/>
        <family val="2"/>
        <charset val="238"/>
        <scheme val="minor"/>
      </rPr>
      <t>Dotykový panel:</t>
    </r>
    <r>
      <rPr>
        <sz val="11"/>
        <color theme="1"/>
        <rFont val="Calibri"/>
        <family val="2"/>
        <charset val="238"/>
        <scheme val="minor"/>
      </rPr>
      <t xml:space="preserve">
Úhlopříčka 85'', typ VA, rozlišení 3840 x 2160, jas 350 cd/m2, kontrastní poměr 4000:1, úhel sledování 178°/178°, čas odezvy max. 8 ms. Podpora provozní doby min. 16/7. 
Konektivita: HDMI 2.0 2x, DisplayPort 1.2 1x, USB Typ-A 3x, Typ-C 1x, audio výstup, RS232, RJ45, WiFi, Bluetooth. Spotřeba enrgie v režimu zapnuto max. 530W, v režimu spánku max. 1W. 4-kanálový audiosystém (4x10W). Dotykový displej s funkcí multitouch, možnost spolupráce až 20 osob. Odezva na dotyk 26 ms. Funkce zrcadlení obrazovky. Umožňuje bezdrátové připojení až 50 zařízení. Funkce 1-6 obrazovek na jednom panelu. Možnost přístupu ke vzdálenému počítači, síťovému disku a cloudovým aplikacím. Obsahuje operační systém, min. 3GB RAM, úložště 32GB. Součástí je držák. Záruka 5 let, on-site servis.
</t>
    </r>
    <r>
      <rPr>
        <b/>
        <sz val="11"/>
        <color theme="1"/>
        <rFont val="Calibri"/>
        <family val="2"/>
        <charset val="238"/>
        <scheme val="minor"/>
      </rPr>
      <t>Průmyslový displej:</t>
    </r>
    <r>
      <rPr>
        <sz val="11"/>
        <color theme="1"/>
        <rFont val="Calibri"/>
        <family val="2"/>
        <charset val="238"/>
        <scheme val="minor"/>
      </rPr>
      <t xml:space="preserve">
Úhlopříčka 75'', typ VA, rozlišení 3840 x 2160, rozteč pixelů 0.429 mm, jas 500 nitů, kontrastní poměr 4000:1,  úhel sledování 178°/178°, čas odezvy max. 8 ms. Anti Glare. Možnost provozu 24/7. Funkce 1-6 obrazovek na jednom panelu. Konektivita: HDMI 2.0 3x, DisplayPort 1.2 1x, USB Typ-A 2x, audio výstup, RS232, RJ45, WiFi, Bluetooth, IR. Spotřeba enrgie v režimu zapnuto max. 220W, v režimu spánku max. 1W. Součástí je držák. Záruka 5 let, on-site servis.
</t>
    </r>
    <r>
      <rPr>
        <b/>
        <sz val="11"/>
        <color theme="1"/>
        <rFont val="Calibri"/>
        <family val="2"/>
        <charset val="238"/>
        <scheme val="minor"/>
      </rPr>
      <t>Videokonfereční kamera:</t>
    </r>
    <r>
      <rPr>
        <sz val="11"/>
        <color theme="1"/>
        <rFont val="Calibri"/>
        <family val="2"/>
        <charset val="238"/>
        <scheme val="minor"/>
      </rPr>
      <t xml:space="preserve">
Kamera s rozlišením 4K (4096 × 2160 px), fotografie až 13 Mpx, úhel záběru 180°, automatické ostření (autofocus), ovládání na dálku, redukce okolních ruchů , sledování obličeje, vestavěný stereo mikrofon. Používá AI algoritmy pro neustálé a intuitivní sledování schůzky a zaměřování pozornosti na aktuálního mluvčího. Záruka min. 24 měsíců.
Součástí nabídky instalační materiál (kabely, konektory), instalace a doprava na ZČU.</t>
    </r>
  </si>
  <si>
    <t>Prezentér</t>
  </si>
  <si>
    <t>21 dní</t>
  </si>
  <si>
    <t>Univerzitní 26,
301 00 Plzeň,
Fakulta elektrotechnická - Katedra elektroniky a informačních technologií,
místnost EK 502</t>
  </si>
  <si>
    <t>Bezdrátový prezentér. 
RF technologie 2.4GHz, dosah min. 10 m. 
Přijímač s rozhraním USB. Není nutná instalace. 
Obsahuje 4 tlačítka kompatibilní s programem Powerpoint.
Obsahuje laserové ukazovátko s dosvitem min. 40 m, vlnová délka 640 - 660 nm. 
Rozměry přibližně 105 x 38 x 25 mm. 
Napájení z baterií, vypínač umožňuje napájení vypnout.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</si>
</sst>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85">
    <xf numFmtId="0" fontId="0" fillId="0" borderId="0" xfId="0"/>
    <xf numFmtId="0" fontId="15" fillId="4" borderId="9" xfId="0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5" fillId="3" borderId="9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15" fillId="4" borderId="1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2" fillId="6" borderId="11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1"/>
  <sheetViews>
    <sheetView tabSelected="1" zoomScale="87" zoomScaleNormal="87" workbookViewId="0">
      <selection activeCell="H8" sqref="H8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37.7109375" style="8" customWidth="1"/>
    <col min="4" max="4" width="11.42578125" style="83" customWidth="1"/>
    <col min="5" max="5" width="9" style="7" bestFit="1" customWidth="1"/>
    <col min="6" max="6" width="159.85546875" style="8" customWidth="1"/>
    <col min="7" max="7" width="38.42578125" style="8" customWidth="1"/>
    <col min="8" max="8" width="28" style="8" customWidth="1"/>
    <col min="9" max="9" width="23.140625" style="8" customWidth="1"/>
    <col min="10" max="10" width="16.28515625" style="8" customWidth="1"/>
    <col min="11" max="11" width="26.85546875" style="9" hidden="1" customWidth="1"/>
    <col min="12" max="12" width="37.5703125" style="9" customWidth="1"/>
    <col min="13" max="13" width="25.140625" style="9" customWidth="1"/>
    <col min="14" max="14" width="37" style="8" customWidth="1"/>
    <col min="15" max="15" width="25.140625" style="8" customWidth="1"/>
    <col min="16" max="16" width="17.7109375" style="8" hidden="1" customWidth="1"/>
    <col min="17" max="17" width="24" style="9" bestFit="1" customWidth="1"/>
    <col min="18" max="18" width="24.140625" style="9" customWidth="1"/>
    <col min="19" max="19" width="19.7109375" style="9" customWidth="1"/>
    <col min="20" max="20" width="17.85546875" style="9" customWidth="1"/>
    <col min="21" max="21" width="14" style="9" hidden="1" customWidth="1"/>
    <col min="22" max="22" width="37.28515625" style="10" customWidth="1"/>
    <col min="23" max="16384" width="9.140625" style="9"/>
  </cols>
  <sheetData>
    <row r="1" spans="2:22" ht="43.5" customHeight="1" x14ac:dyDescent="0.25">
      <c r="B1" s="5" t="s">
        <v>32</v>
      </c>
      <c r="C1" s="6"/>
      <c r="D1" s="6"/>
    </row>
    <row r="2" spans="2:22" ht="18" customHeight="1" x14ac:dyDescent="0.25">
      <c r="C2" s="9"/>
      <c r="D2" s="11"/>
      <c r="E2" s="12"/>
      <c r="F2" s="13"/>
      <c r="G2" s="13"/>
      <c r="H2" s="13"/>
      <c r="I2" s="9"/>
      <c r="J2" s="14"/>
      <c r="N2" s="15"/>
      <c r="O2" s="13"/>
      <c r="P2" s="13"/>
      <c r="Q2" s="13"/>
      <c r="R2" s="13"/>
      <c r="T2" s="16"/>
      <c r="U2" s="17"/>
      <c r="V2" s="18"/>
    </row>
    <row r="3" spans="2:22" ht="18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22"/>
      <c r="M3" s="16"/>
      <c r="N3" s="23"/>
      <c r="O3" s="23"/>
      <c r="P3" s="23"/>
      <c r="Q3" s="23"/>
      <c r="R3" s="23"/>
      <c r="T3" s="16"/>
    </row>
    <row r="4" spans="2:22" ht="18" customHeight="1" thickBot="1" x14ac:dyDescent="0.3">
      <c r="B4" s="24"/>
      <c r="C4" s="25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6"/>
      <c r="N4" s="13"/>
      <c r="O4" s="13"/>
      <c r="P4" s="13"/>
      <c r="Q4" s="16"/>
      <c r="R4" s="16"/>
      <c r="T4" s="16"/>
    </row>
    <row r="5" spans="2:22" ht="34.5" customHeight="1" thickBot="1" x14ac:dyDescent="0.3">
      <c r="B5" s="26"/>
      <c r="C5" s="27"/>
      <c r="D5" s="28"/>
      <c r="E5" s="28"/>
      <c r="F5" s="13"/>
      <c r="G5" s="29" t="s">
        <v>2</v>
      </c>
      <c r="H5" s="30" t="s">
        <v>2</v>
      </c>
      <c r="I5" s="13"/>
      <c r="J5" s="13"/>
      <c r="N5" s="13"/>
      <c r="O5" s="31"/>
      <c r="P5" s="31"/>
      <c r="R5" s="29" t="s">
        <v>2</v>
      </c>
      <c r="V5" s="14"/>
    </row>
    <row r="6" spans="2:22" ht="76.5" customHeight="1" thickTop="1" thickBot="1" x14ac:dyDescent="0.3">
      <c r="B6" s="32" t="s">
        <v>3</v>
      </c>
      <c r="C6" s="33" t="s">
        <v>18</v>
      </c>
      <c r="D6" s="33" t="s">
        <v>4</v>
      </c>
      <c r="E6" s="33" t="s">
        <v>16</v>
      </c>
      <c r="F6" s="33" t="s">
        <v>17</v>
      </c>
      <c r="G6" s="34" t="s">
        <v>5</v>
      </c>
      <c r="H6" s="34" t="s">
        <v>15</v>
      </c>
      <c r="I6" s="33" t="s">
        <v>19</v>
      </c>
      <c r="J6" s="33" t="s">
        <v>20</v>
      </c>
      <c r="K6" s="33" t="s">
        <v>35</v>
      </c>
      <c r="L6" s="33" t="s">
        <v>21</v>
      </c>
      <c r="M6" s="35" t="s">
        <v>22</v>
      </c>
      <c r="N6" s="33" t="s">
        <v>23</v>
      </c>
      <c r="O6" s="33" t="s">
        <v>31</v>
      </c>
      <c r="P6" s="33" t="s">
        <v>26</v>
      </c>
      <c r="Q6" s="33" t="s">
        <v>6</v>
      </c>
      <c r="R6" s="36" t="s">
        <v>7</v>
      </c>
      <c r="S6" s="35" t="s">
        <v>8</v>
      </c>
      <c r="T6" s="35" t="s">
        <v>9</v>
      </c>
      <c r="U6" s="33" t="s">
        <v>24</v>
      </c>
      <c r="V6" s="37" t="s">
        <v>25</v>
      </c>
    </row>
    <row r="7" spans="2:22" ht="355.5" customHeight="1" thickTop="1" thickBot="1" x14ac:dyDescent="0.3">
      <c r="B7" s="38">
        <v>1</v>
      </c>
      <c r="C7" s="39" t="s">
        <v>36</v>
      </c>
      <c r="D7" s="40">
        <v>1</v>
      </c>
      <c r="E7" s="41" t="s">
        <v>30</v>
      </c>
      <c r="F7" s="42" t="s">
        <v>39</v>
      </c>
      <c r="G7" s="1"/>
      <c r="H7" s="1"/>
      <c r="I7" s="43" t="s">
        <v>29</v>
      </c>
      <c r="J7" s="41" t="s">
        <v>28</v>
      </c>
      <c r="K7" s="44"/>
      <c r="L7" s="39" t="s">
        <v>38</v>
      </c>
      <c r="M7" s="45" t="s">
        <v>34</v>
      </c>
      <c r="N7" s="45" t="s">
        <v>37</v>
      </c>
      <c r="O7" s="46" t="s">
        <v>33</v>
      </c>
      <c r="P7" s="47">
        <f>D7*Q7</f>
        <v>185000</v>
      </c>
      <c r="Q7" s="48">
        <v>185000</v>
      </c>
      <c r="R7" s="3"/>
      <c r="S7" s="49">
        <f>D7*R7</f>
        <v>0</v>
      </c>
      <c r="T7" s="50" t="str">
        <f t="shared" ref="T7" si="0">IF(ISNUMBER(R7), IF(R7&gt;Q7,"NEVYHOVUJE","VYHOVUJE")," ")</f>
        <v xml:space="preserve"> </v>
      </c>
      <c r="U7" s="41"/>
      <c r="V7" s="41" t="s">
        <v>13</v>
      </c>
    </row>
    <row r="8" spans="2:22" ht="153.75" customHeight="1" thickBot="1" x14ac:dyDescent="0.3">
      <c r="B8" s="51">
        <v>2</v>
      </c>
      <c r="C8" s="52" t="s">
        <v>40</v>
      </c>
      <c r="D8" s="53">
        <v>20</v>
      </c>
      <c r="E8" s="54" t="s">
        <v>30</v>
      </c>
      <c r="F8" s="55" t="s">
        <v>43</v>
      </c>
      <c r="G8" s="2"/>
      <c r="H8" s="56" t="s">
        <v>28</v>
      </c>
      <c r="I8" s="57" t="s">
        <v>29</v>
      </c>
      <c r="J8" s="54" t="s">
        <v>28</v>
      </c>
      <c r="K8" s="58"/>
      <c r="L8" s="52"/>
      <c r="M8" s="59" t="s">
        <v>34</v>
      </c>
      <c r="N8" s="59" t="s">
        <v>42</v>
      </c>
      <c r="O8" s="60" t="s">
        <v>41</v>
      </c>
      <c r="P8" s="61">
        <f>D8*Q8</f>
        <v>5600</v>
      </c>
      <c r="Q8" s="62">
        <v>280</v>
      </c>
      <c r="R8" s="4"/>
      <c r="S8" s="63">
        <f>D8*R8</f>
        <v>0</v>
      </c>
      <c r="T8" s="64" t="str">
        <f t="shared" ref="T8" si="1">IF(ISNUMBER(R8), IF(R8&gt;Q8,"NEVYHOVUJE","VYHOVUJE")," ")</f>
        <v xml:space="preserve"> </v>
      </c>
      <c r="U8" s="54"/>
      <c r="V8" s="54" t="s">
        <v>13</v>
      </c>
    </row>
    <row r="9" spans="2:22" ht="13.5" customHeight="1" thickTop="1" thickBot="1" x14ac:dyDescent="0.3">
      <c r="C9" s="9"/>
      <c r="D9" s="9"/>
      <c r="E9" s="9"/>
      <c r="F9" s="9"/>
      <c r="G9" s="9"/>
      <c r="H9" s="9"/>
      <c r="I9" s="9"/>
      <c r="J9" s="9"/>
      <c r="N9" s="9"/>
      <c r="O9" s="9"/>
      <c r="P9" s="9"/>
      <c r="S9" s="65"/>
    </row>
    <row r="10" spans="2:22" ht="60.75" customHeight="1" thickTop="1" thickBot="1" x14ac:dyDescent="0.3">
      <c r="B10" s="66" t="s">
        <v>10</v>
      </c>
      <c r="C10" s="67"/>
      <c r="D10" s="67"/>
      <c r="E10" s="67"/>
      <c r="F10" s="67"/>
      <c r="G10" s="67"/>
      <c r="H10" s="68"/>
      <c r="I10" s="69"/>
      <c r="J10" s="69"/>
      <c r="K10" s="69"/>
      <c r="L10" s="70"/>
      <c r="M10" s="14"/>
      <c r="N10" s="14"/>
      <c r="O10" s="71"/>
      <c r="P10" s="71"/>
      <c r="Q10" s="72" t="s">
        <v>11</v>
      </c>
      <c r="R10" s="73" t="s">
        <v>12</v>
      </c>
      <c r="S10" s="74"/>
      <c r="T10" s="75"/>
      <c r="U10" s="31"/>
      <c r="V10" s="76"/>
    </row>
    <row r="11" spans="2:22" ht="33" customHeight="1" thickTop="1" thickBot="1" x14ac:dyDescent="0.3">
      <c r="B11" s="77" t="s">
        <v>14</v>
      </c>
      <c r="C11" s="77"/>
      <c r="D11" s="77"/>
      <c r="E11" s="77"/>
      <c r="F11" s="77"/>
      <c r="G11" s="77"/>
      <c r="H11" s="77"/>
      <c r="I11" s="77"/>
      <c r="J11" s="77"/>
      <c r="L11" s="11"/>
      <c r="M11" s="11"/>
      <c r="N11" s="11"/>
      <c r="O11" s="78"/>
      <c r="P11" s="78"/>
      <c r="Q11" s="79">
        <f>SUM(P7:P8)</f>
        <v>190600</v>
      </c>
      <c r="R11" s="80">
        <f>SUM(S7:S8)</f>
        <v>0</v>
      </c>
      <c r="S11" s="81"/>
      <c r="T11" s="82"/>
    </row>
    <row r="12" spans="2:22" ht="14.25" customHeight="1" thickTop="1" x14ac:dyDescent="0.25"/>
    <row r="13" spans="2:22" ht="14.25" customHeight="1" x14ac:dyDescent="0.25"/>
    <row r="14" spans="2:22" ht="42" customHeight="1" x14ac:dyDescent="0.25">
      <c r="B14" s="84" t="s">
        <v>27</v>
      </c>
      <c r="C14" s="84"/>
      <c r="D14" s="84"/>
      <c r="E14" s="84"/>
      <c r="F14" s="84"/>
      <c r="G14" s="84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u5PQPzyiB7owisAIRrfp1E3oGap88z+MqtAdzriNAYQfTyVn+mvR/1BjwODZgx/o9LH39PvP/tJDV0kBJZYc3A==" saltValue="214YTFmPytbxUh2VOcOlDw==" spinCount="100000" sheet="1" objects="1" scenarios="1"/>
  <mergeCells count="6">
    <mergeCell ref="B1:D1"/>
    <mergeCell ref="B10:G10"/>
    <mergeCell ref="R10:T10"/>
    <mergeCell ref="B14:G14"/>
    <mergeCell ref="R11:T11"/>
    <mergeCell ref="B11:J11"/>
  </mergeCells>
  <conditionalFormatting sqref="B7:B8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8">
    <cfRule type="containsBlanks" dxfId="9" priority="5">
      <formula>LEN(TRIM(D7))=0</formula>
    </cfRule>
  </conditionalFormatting>
  <conditionalFormatting sqref="G7:H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8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8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:J8" xr:uid="{C94306C9-61CF-4E17-91AB-BD47E1DFF943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2025-03-04T12:40:15Z</cp:lastPrinted>
  <dcterms:created xsi:type="dcterms:W3CDTF">2014-03-05T12:43:32Z</dcterms:created>
  <dcterms:modified xsi:type="dcterms:W3CDTF">2025-05-06T12:47:37Z</dcterms:modified>
</cp:coreProperties>
</file>